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 dev\WP content\_excel uploads\uploads\uploaded\batch 3\"/>
    </mc:Choice>
  </mc:AlternateContent>
  <xr:revisionPtr revIDLastSave="0" documentId="13_ncr:1_{F3AD6230-541D-4A5B-8934-C6D0FE9F0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FRS 9 ex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A25" i="1"/>
  <c r="B25" i="1"/>
  <c r="A38" i="1"/>
  <c r="A39" i="1"/>
  <c r="A40" i="1"/>
  <c r="A41" i="1"/>
  <c r="F38" i="1"/>
  <c r="F39" i="1"/>
  <c r="F40" i="1"/>
  <c r="F41" i="1"/>
  <c r="F37" i="1"/>
  <c r="B31" i="1" l="1"/>
  <c r="A24" i="1"/>
  <c r="B26" i="1" l="1"/>
  <c r="D37" i="1" s="1"/>
  <c r="D38" i="1" s="1"/>
  <c r="D39" i="1" s="1"/>
  <c r="D40" i="1" s="1"/>
  <c r="B37" i="1"/>
  <c r="B27" i="1" l="1"/>
  <c r="B28" i="1" l="1"/>
  <c r="B29" i="1" s="1"/>
  <c r="B30" i="1" l="1"/>
  <c r="D41" i="1" l="1"/>
  <c r="B32" i="1"/>
  <c r="C37" i="1" l="1"/>
  <c r="E37" i="1" s="1"/>
  <c r="B38" i="1" s="1"/>
  <c r="C38" i="1" l="1"/>
  <c r="E38" i="1" s="1"/>
  <c r="B39" i="1" s="1"/>
  <c r="C39" i="1" s="1"/>
  <c r="E39" i="1" s="1"/>
  <c r="B40" i="1" s="1"/>
  <c r="C40" i="1" l="1"/>
  <c r="E40" i="1" s="1"/>
  <c r="B41" i="1" s="1"/>
  <c r="C41" i="1" s="1"/>
  <c r="E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Muc</author>
  </authors>
  <commentList>
    <comment ref="B24" authorId="0" shapeId="0" xr:uid="{B88DD820-8444-4C60-AF21-0B4E16CC89CA}">
      <text>
        <r>
          <rPr>
            <b/>
            <sz val="9"/>
            <color indexed="81"/>
            <rFont val="Tahoma"/>
            <family val="2"/>
          </rPr>
          <t>Marek Muc:</t>
        </r>
        <r>
          <rPr>
            <sz val="9"/>
            <color indexed="81"/>
            <rFont val="Tahoma"/>
            <family val="2"/>
          </rPr>
          <t xml:space="preserve">
If the first value is a cost or payment, it must be a negative value.</t>
        </r>
      </text>
    </comment>
  </commentList>
</comments>
</file>

<file path=xl/sharedStrings.xml><?xml version="1.0" encoding="utf-8"?>
<sst xmlns="http://schemas.openxmlformats.org/spreadsheetml/2006/main" count="32" uniqueCount="24">
  <si>
    <t>Transaction price</t>
  </si>
  <si>
    <t>EIR</t>
  </si>
  <si>
    <t>Face value</t>
  </si>
  <si>
    <t>© Marek Muc</t>
  </si>
  <si>
    <t>This Excel file accompanies the following example available at IFRScommunity.com:</t>
  </si>
  <si>
    <t xml:space="preserve">At IFRScommunity.com, years are denoted as 20X1, 20X2, etc. However, for valid format date input in spreadsheet formulas, they are changed to 2001, 2002, etc. </t>
  </si>
  <si>
    <t>Rest assured, this example remains relevant and is not outdated, even though it begins in 2001.</t>
  </si>
  <si>
    <t>Coupon</t>
  </si>
  <si>
    <t>Redemption date</t>
  </si>
  <si>
    <t>Acquisition date</t>
  </si>
  <si>
    <t>Assumptions</t>
  </si>
  <si>
    <t>Date</t>
  </si>
  <si>
    <t>Cash flow</t>
  </si>
  <si>
    <t>Cash flows and EIR</t>
  </si>
  <si>
    <t>Fee</t>
  </si>
  <si>
    <t>Repayment of principal</t>
  </si>
  <si>
    <t>Opening 
date</t>
  </si>
  <si>
    <t>Opening 
balance</t>
  </si>
  <si>
    <t>Interest in P/L</t>
  </si>
  <si>
    <t>Closing 
balance</t>
  </si>
  <si>
    <t>Closing date</t>
  </si>
  <si>
    <t>Accounting schedule for the bond</t>
  </si>
  <si>
    <t>IFRS 9 example: Calculating amortised cost of an asset</t>
  </si>
  <si>
    <t>Calculating amortised cost of an 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</si>
</sst>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\(#,##0\);\-;@"/>
    <numFmt numFmtId="165" formatCode="0.0%"/>
    <numFmt numFmtId="166" formatCode="yyyy\-mm\-dd;@"/>
    <numFmt numFmtId="167" formatCode="#,##0;\(#,##0\);&quot;-&quot;"/>
    <numFmt numFmtId="168" formatCode="#,##0.0000"/>
    <numFmt numFmtId="169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1" applyFill="1" applyAlignment="1">
      <alignment horizontal="lef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167" fontId="0" fillId="0" borderId="0" xfId="0" applyNumberFormat="1"/>
    <xf numFmtId="0" fontId="2" fillId="0" borderId="0" xfId="1" applyFill="1"/>
    <xf numFmtId="0" fontId="2" fillId="0" borderId="0" xfId="1" applyFill="1" applyAlignment="1"/>
    <xf numFmtId="0" fontId="3" fillId="0" borderId="0" xfId="0" applyFont="1"/>
    <xf numFmtId="0" fontId="4" fillId="2" borderId="3" xfId="0" applyFont="1" applyFill="1" applyBorder="1"/>
    <xf numFmtId="0" fontId="4" fillId="2" borderId="4" xfId="0" applyFont="1" applyFill="1" applyBorder="1"/>
    <xf numFmtId="164" fontId="0" fillId="3" borderId="3" xfId="0" applyNumberFormat="1" applyFill="1" applyBorder="1"/>
    <xf numFmtId="164" fontId="0" fillId="0" borderId="5" xfId="0" applyNumberFormat="1" applyBorder="1"/>
    <xf numFmtId="164" fontId="0" fillId="3" borderId="5" xfId="0" applyNumberFormat="1" applyFill="1" applyBorder="1"/>
    <xf numFmtId="9" fontId="0" fillId="0" borderId="5" xfId="0" applyNumberFormat="1" applyBorder="1"/>
    <xf numFmtId="166" fontId="0" fillId="3" borderId="5" xfId="0" applyNumberFormat="1" applyFill="1" applyBorder="1"/>
    <xf numFmtId="166" fontId="0" fillId="0" borderId="6" xfId="0" applyNumberFormat="1" applyBorder="1"/>
    <xf numFmtId="166" fontId="0" fillId="3" borderId="3" xfId="0" applyNumberFormat="1" applyFill="1" applyBorder="1"/>
    <xf numFmtId="166" fontId="0" fillId="0" borderId="5" xfId="0" applyNumberFormat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/>
    <xf numFmtId="0" fontId="4" fillId="2" borderId="2" xfId="0" applyFont="1" applyFill="1" applyBorder="1" applyAlignment="1">
      <alignment wrapText="1"/>
    </xf>
    <xf numFmtId="168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/>
    <xf numFmtId="14" fontId="0" fillId="0" borderId="0" xfId="0" applyNumberFormat="1"/>
    <xf numFmtId="169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11" xfId="0" applyFill="1" applyBorder="1"/>
    <xf numFmtId="0" fontId="0" fillId="0" borderId="6" xfId="0" applyBorder="1"/>
    <xf numFmtId="0" fontId="0" fillId="0" borderId="11" xfId="0" applyBorder="1"/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1" applyFill="1" applyAlignment="1">
      <alignment horizontal="center"/>
    </xf>
  </cellXfs>
  <cellStyles count="2">
    <cellStyle name="Hyperlink" xfId="1" builtinId="8"/>
    <cellStyle name="Normal" xfId="0" builtinId="0"/>
  </cellStyles>
  <dxfs count="7">
    <dxf>
      <numFmt numFmtId="166" formatCode="yyyy\-mm\-dd;@"/>
      <fill>
        <patternFill patternType="none">
          <fgColor indexed="64"/>
          <bgColor indexed="65"/>
        </patternFill>
      </fill>
    </dxf>
    <dxf>
      <numFmt numFmtId="164" formatCode="#,##0;\(#,##0\);\-;@"/>
      <fill>
        <patternFill patternType="none">
          <fgColor indexed="64"/>
          <bgColor indexed="65"/>
        </patternFill>
      </fill>
    </dxf>
    <dxf>
      <numFmt numFmtId="164" formatCode="#,##0;\(#,##0\);\-;@"/>
      <fill>
        <patternFill patternType="none">
          <fgColor indexed="64"/>
          <bgColor indexed="65"/>
        </patternFill>
      </fill>
    </dxf>
    <dxf>
      <numFmt numFmtId="164" formatCode="#,##0;\(#,##0\);\-;@"/>
      <fill>
        <patternFill patternType="none">
          <fgColor indexed="64"/>
          <bgColor indexed="65"/>
        </patternFill>
      </fill>
    </dxf>
    <dxf>
      <numFmt numFmtId="164" formatCode="#,##0;\(#,##0\);\-;@"/>
      <fill>
        <patternFill patternType="none">
          <fgColor indexed="64"/>
          <bgColor indexed="65"/>
        </patternFill>
      </fill>
    </dxf>
    <dxf>
      <numFmt numFmtId="19" formatCode="yyyy/mm/dd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9AE31E-7773-4771-99D1-37F21B1DBE57}" name="Table4" displayName="Table4" ref="A36:F41" totalsRowShown="0" dataDxfId="6">
  <autoFilter ref="A36:F41" xr:uid="{EB9AE31E-7773-4771-99D1-37F21B1DBE5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7A2290B-E9BC-4315-B0C2-0788CE98072F}" name="Opening _x000a_date" dataDxfId="5">
      <calculatedColumnFormula>A25</calculatedColumnFormula>
    </tableColumn>
    <tableColumn id="2" xr3:uid="{F9E95FB7-F441-4D6F-AB39-6484110D33FA}" name="Opening _x000a_balance" dataDxfId="4">
      <calculatedColumnFormula>E36</calculatedColumnFormula>
    </tableColumn>
    <tableColumn id="3" xr3:uid="{4B7170D1-FE5E-43A6-B0FA-E68582C230E2}" name="Interest in P/L" dataDxfId="3">
      <calculatedColumnFormula>B37*((1+$B$32)^((F37-A37)/365)-1)</calculatedColumnFormula>
    </tableColumn>
    <tableColumn id="4" xr3:uid="{ACE4F7AD-753E-4D6F-9EB5-278CDBB06625}" name="Cash flow" dataDxfId="2"/>
    <tableColumn id="5" xr3:uid="{D544747E-535F-4013-B2A0-5924DB2CFE29}" name="Closing _x000a_balance" dataDxfId="1">
      <calculatedColumnFormula>SUM(B37:D37)</calculatedColumnFormula>
    </tableColumn>
    <tableColumn id="6" xr3:uid="{D98606F8-20A2-46AC-B0AB-8AF2BA8266E9}" name="Closing date" dataDxfId="0">
      <calculatedColumnFormula>A26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rscommunity.com/knowledge-base/amortised-cost-and-effective-interest-r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marekmuc.com/" TargetMode="External"/><Relationship Id="rId1" Type="http://schemas.openxmlformats.org/officeDocument/2006/relationships/hyperlink" Target="https://ifrscommunity.com/knowledge-base/amortised-cost-and-effective-interest-rate/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showGridLines="0" tabSelected="1" workbookViewId="0">
      <selection sqref="A1:H1"/>
    </sheetView>
  </sheetViews>
  <sheetFormatPr defaultColWidth="8.85546875" defaultRowHeight="15" x14ac:dyDescent="0.25"/>
  <cols>
    <col min="1" max="2" width="14.42578125" customWidth="1"/>
    <col min="3" max="3" width="15.5703125" customWidth="1"/>
    <col min="4" max="21" width="14.42578125" customWidth="1"/>
  </cols>
  <sheetData>
    <row r="1" spans="1:13" ht="45.75" customHeight="1" x14ac:dyDescent="0.25">
      <c r="A1" s="41" t="s">
        <v>22</v>
      </c>
      <c r="B1" s="42"/>
      <c r="C1" s="42"/>
      <c r="D1" s="42"/>
      <c r="E1" s="42"/>
      <c r="F1" s="42"/>
      <c r="G1" s="42"/>
      <c r="H1" s="42"/>
    </row>
    <row r="3" spans="1:13" x14ac:dyDescent="0.25">
      <c r="A3" s="7" t="s">
        <v>3</v>
      </c>
    </row>
    <row r="5" spans="1:13" x14ac:dyDescent="0.25">
      <c r="A5" t="s">
        <v>4</v>
      </c>
    </row>
    <row r="7" spans="1:13" x14ac:dyDescent="0.25">
      <c r="A7" s="43" t="s">
        <v>23</v>
      </c>
      <c r="B7" s="43"/>
      <c r="C7" s="43"/>
      <c r="D7" s="43"/>
      <c r="E7" s="43"/>
      <c r="F7" s="43"/>
      <c r="G7" s="43"/>
      <c r="H7" s="43"/>
      <c r="I7" s="8"/>
      <c r="J7" s="8"/>
      <c r="K7" s="8"/>
      <c r="L7" s="8"/>
      <c r="M7" s="8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9" t="s">
        <v>5</v>
      </c>
    </row>
    <row r="10" spans="1:13" x14ac:dyDescent="0.25">
      <c r="A10" s="9" t="s">
        <v>6</v>
      </c>
    </row>
    <row r="13" spans="1:13" ht="16.5" thickBot="1" x14ac:dyDescent="0.3">
      <c r="A13" s="37" t="s">
        <v>10</v>
      </c>
      <c r="B13" s="38"/>
      <c r="C13" s="38"/>
    </row>
    <row r="14" spans="1:13" x14ac:dyDescent="0.25">
      <c r="A14" s="12">
        <v>1000</v>
      </c>
      <c r="B14" s="39" t="s">
        <v>2</v>
      </c>
      <c r="C14" s="40"/>
    </row>
    <row r="15" spans="1:13" x14ac:dyDescent="0.25">
      <c r="A15" s="13">
        <v>900</v>
      </c>
      <c r="B15" s="29" t="s">
        <v>0</v>
      </c>
      <c r="C15" s="30"/>
      <c r="D15" s="3"/>
    </row>
    <row r="16" spans="1:13" x14ac:dyDescent="0.25">
      <c r="A16" s="14">
        <v>10</v>
      </c>
      <c r="B16" s="31" t="s">
        <v>14</v>
      </c>
      <c r="C16" s="32"/>
    </row>
    <row r="17" spans="1:4" x14ac:dyDescent="0.25">
      <c r="A17" s="15">
        <v>0.05</v>
      </c>
      <c r="B17" s="29" t="s">
        <v>7</v>
      </c>
      <c r="C17" s="30"/>
    </row>
    <row r="18" spans="1:4" x14ac:dyDescent="0.25">
      <c r="A18" s="16">
        <v>38717</v>
      </c>
      <c r="B18" s="31" t="s">
        <v>8</v>
      </c>
      <c r="C18" s="32"/>
    </row>
    <row r="19" spans="1:4" ht="15.75" thickBot="1" x14ac:dyDescent="0.3">
      <c r="A19" s="17">
        <v>37012</v>
      </c>
      <c r="B19" s="35" t="s">
        <v>9</v>
      </c>
      <c r="C19" s="36"/>
    </row>
    <row r="20" spans="1:4" x14ac:dyDescent="0.25">
      <c r="A20" s="4"/>
    </row>
    <row r="21" spans="1:4" x14ac:dyDescent="0.25">
      <c r="A21" s="5"/>
      <c r="B21" s="4"/>
    </row>
    <row r="22" spans="1:4" ht="16.5" thickBot="1" x14ac:dyDescent="0.3">
      <c r="A22" s="37" t="s">
        <v>13</v>
      </c>
      <c r="B22" s="38"/>
      <c r="C22" s="38"/>
      <c r="D22" s="38"/>
    </row>
    <row r="23" spans="1:4" ht="15.75" thickBot="1" x14ac:dyDescent="0.3">
      <c r="A23" s="10" t="s">
        <v>11</v>
      </c>
      <c r="B23" s="10" t="s">
        <v>12</v>
      </c>
      <c r="C23" s="10"/>
      <c r="D23" s="11"/>
    </row>
    <row r="24" spans="1:4" x14ac:dyDescent="0.25">
      <c r="A24" s="18">
        <f>A19</f>
        <v>37012</v>
      </c>
      <c r="B24" s="12">
        <f>-A15</f>
        <v>-900</v>
      </c>
      <c r="C24" s="39" t="s">
        <v>0</v>
      </c>
      <c r="D24" s="40"/>
    </row>
    <row r="25" spans="1:4" x14ac:dyDescent="0.25">
      <c r="A25" s="19">
        <f>A19</f>
        <v>37012</v>
      </c>
      <c r="B25" s="13">
        <f>-A16</f>
        <v>-10</v>
      </c>
      <c r="C25" s="29" t="s">
        <v>14</v>
      </c>
      <c r="D25" s="30"/>
    </row>
    <row r="26" spans="1:4" x14ac:dyDescent="0.25">
      <c r="A26" s="16">
        <v>37256</v>
      </c>
      <c r="B26" s="14">
        <f>A14*A17</f>
        <v>50</v>
      </c>
      <c r="C26" s="31" t="s">
        <v>7</v>
      </c>
      <c r="D26" s="32"/>
    </row>
    <row r="27" spans="1:4" x14ac:dyDescent="0.25">
      <c r="A27" s="19">
        <v>37621</v>
      </c>
      <c r="B27" s="13">
        <f>B26</f>
        <v>50</v>
      </c>
      <c r="C27" s="29" t="s">
        <v>7</v>
      </c>
      <c r="D27" s="30"/>
    </row>
    <row r="28" spans="1:4" x14ac:dyDescent="0.25">
      <c r="A28" s="16">
        <v>37986</v>
      </c>
      <c r="B28" s="14">
        <f>B27</f>
        <v>50</v>
      </c>
      <c r="C28" s="31" t="s">
        <v>7</v>
      </c>
      <c r="D28" s="32"/>
    </row>
    <row r="29" spans="1:4" x14ac:dyDescent="0.25">
      <c r="A29" s="19">
        <v>38352</v>
      </c>
      <c r="B29" s="13">
        <f>B28</f>
        <v>50</v>
      </c>
      <c r="C29" s="29" t="s">
        <v>7</v>
      </c>
      <c r="D29" s="30"/>
    </row>
    <row r="30" spans="1:4" x14ac:dyDescent="0.25">
      <c r="A30" s="16">
        <v>38717</v>
      </c>
      <c r="B30" s="14">
        <f>B29</f>
        <v>50</v>
      </c>
      <c r="C30" s="31" t="s">
        <v>7</v>
      </c>
      <c r="D30" s="32"/>
    </row>
    <row r="31" spans="1:4" x14ac:dyDescent="0.25">
      <c r="A31" s="19">
        <v>38717</v>
      </c>
      <c r="B31" s="13">
        <f>A14</f>
        <v>1000</v>
      </c>
      <c r="C31" s="29" t="s">
        <v>15</v>
      </c>
      <c r="D31" s="30"/>
    </row>
    <row r="32" spans="1:4" ht="15.75" thickBot="1" x14ac:dyDescent="0.3">
      <c r="A32" s="20" t="s">
        <v>1</v>
      </c>
      <c r="B32" s="21">
        <f>XIRR(B24:B31,A24:A31)</f>
        <v>7.7951911091804535E-2</v>
      </c>
      <c r="C32" s="33"/>
      <c r="D32" s="34"/>
    </row>
    <row r="35" spans="1:6" ht="16.5" thickBot="1" x14ac:dyDescent="0.3">
      <c r="A35" s="27" t="s">
        <v>21</v>
      </c>
      <c r="B35" s="28"/>
      <c r="C35" s="28"/>
      <c r="D35" s="28"/>
      <c r="E35" s="28"/>
      <c r="F35" s="28"/>
    </row>
    <row r="36" spans="1:6" ht="30.75" thickBot="1" x14ac:dyDescent="0.3">
      <c r="A36" s="22" t="s">
        <v>16</v>
      </c>
      <c r="B36" s="23" t="s">
        <v>17</v>
      </c>
      <c r="C36" s="2" t="s">
        <v>18</v>
      </c>
      <c r="D36" s="2" t="s">
        <v>12</v>
      </c>
      <c r="E36" s="22" t="s">
        <v>19</v>
      </c>
      <c r="F36" s="24" t="s">
        <v>20</v>
      </c>
    </row>
    <row r="37" spans="1:6" x14ac:dyDescent="0.25">
      <c r="A37" s="25">
        <v>37012</v>
      </c>
      <c r="B37" s="2">
        <f>A15+A16</f>
        <v>910</v>
      </c>
      <c r="C37" s="2">
        <f>B37*((1+$B$32)^((F37-A37)/365)-1)</f>
        <v>46.827963375818037</v>
      </c>
      <c r="D37" s="2">
        <f>-B26</f>
        <v>-50</v>
      </c>
      <c r="E37" s="2">
        <f>SUM(B37:D37)</f>
        <v>906.82796337581806</v>
      </c>
      <c r="F37" s="4">
        <f>A26</f>
        <v>37256</v>
      </c>
    </row>
    <row r="38" spans="1:6" x14ac:dyDescent="0.25">
      <c r="A38" s="25">
        <f>A26</f>
        <v>37256</v>
      </c>
      <c r="B38" s="2">
        <f>E37</f>
        <v>906.82796337581806</v>
      </c>
      <c r="C38" s="2">
        <f t="shared" ref="C38:C41" si="0">B38*((1+$B$32)^((F38-A38)/365)-1)</f>
        <v>70.68897277663396</v>
      </c>
      <c r="D38" s="2">
        <f>D37</f>
        <v>-50</v>
      </c>
      <c r="E38" s="2">
        <f>SUM(B38:D38)</f>
        <v>927.51693615245199</v>
      </c>
      <c r="F38" s="4">
        <f t="shared" ref="F38:F41" si="1">A27</f>
        <v>37621</v>
      </c>
    </row>
    <row r="39" spans="1:6" x14ac:dyDescent="0.25">
      <c r="A39" s="25">
        <f t="shared" ref="A39:A41" si="2">A27</f>
        <v>37621</v>
      </c>
      <c r="B39" s="2">
        <f>E38</f>
        <v>927.51693615245199</v>
      </c>
      <c r="C39" s="2">
        <f t="shared" si="0"/>
        <v>72.301717743098891</v>
      </c>
      <c r="D39" s="2">
        <f>D38</f>
        <v>-50</v>
      </c>
      <c r="E39" s="2">
        <f>SUM(B39:D39)</f>
        <v>949.81865389555082</v>
      </c>
      <c r="F39" s="4">
        <f t="shared" si="1"/>
        <v>37986</v>
      </c>
    </row>
    <row r="40" spans="1:6" x14ac:dyDescent="0.25">
      <c r="A40" s="25">
        <f t="shared" si="2"/>
        <v>37986</v>
      </c>
      <c r="B40" s="2">
        <f>E39</f>
        <v>949.81865389555082</v>
      </c>
      <c r="C40" s="2">
        <f t="shared" si="0"/>
        <v>74.250759200198047</v>
      </c>
      <c r="D40" s="2">
        <f>D39</f>
        <v>-50</v>
      </c>
      <c r="E40" s="2">
        <f>SUM(B40:D40)</f>
        <v>974.06941309574881</v>
      </c>
      <c r="F40" s="4">
        <f t="shared" si="1"/>
        <v>38352</v>
      </c>
    </row>
    <row r="41" spans="1:6" x14ac:dyDescent="0.25">
      <c r="A41" s="25">
        <f t="shared" si="2"/>
        <v>38352</v>
      </c>
      <c r="B41" s="2">
        <f>E40</f>
        <v>974.06941309574881</v>
      </c>
      <c r="C41" s="2">
        <f t="shared" si="0"/>
        <v>75.930572286886047</v>
      </c>
      <c r="D41" s="2">
        <f>-SUM(B30:B31)</f>
        <v>-1050</v>
      </c>
      <c r="E41" s="6">
        <f>SUM(B41:D41)</f>
        <v>-1.4617365195590537E-5</v>
      </c>
      <c r="F41" s="4">
        <f t="shared" si="1"/>
        <v>38717</v>
      </c>
    </row>
    <row r="43" spans="1:6" x14ac:dyDescent="0.25">
      <c r="E43" s="26"/>
    </row>
  </sheetData>
  <mergeCells count="20">
    <mergeCell ref="A1:H1"/>
    <mergeCell ref="B14:C14"/>
    <mergeCell ref="B15:C15"/>
    <mergeCell ref="B16:C16"/>
    <mergeCell ref="A7:H7"/>
    <mergeCell ref="C28:D28"/>
    <mergeCell ref="B17:C17"/>
    <mergeCell ref="B18:C18"/>
    <mergeCell ref="B19:C19"/>
    <mergeCell ref="A13:C13"/>
    <mergeCell ref="A22:D22"/>
    <mergeCell ref="C24:D24"/>
    <mergeCell ref="C25:D25"/>
    <mergeCell ref="C26:D26"/>
    <mergeCell ref="C27:D27"/>
    <mergeCell ref="A35:F35"/>
    <mergeCell ref="C29:D29"/>
    <mergeCell ref="C30:D30"/>
    <mergeCell ref="C31:D31"/>
    <mergeCell ref="C32:D32"/>
  </mergeCells>
  <hyperlinks>
    <hyperlink ref="A7" r:id="rId1" location="ifrs_9_example_illustration_amortised_cost_effective_interest_method_01" display="Calculating amortised cost" xr:uid="{8E1156FB-BDED-49D9-ACA7-CDA1C3B4A326}"/>
    <hyperlink ref="A3" r:id="rId2" xr:uid="{90A52943-7502-472B-8463-F536407F4F5B}"/>
    <hyperlink ref="A7:H7" r:id="rId3" location="ifrs_9_example_illustration_amortised_cost_effective_interest_method_01" display="Calculating amortised cost of an asset" xr:uid="{71CBE986-CBE6-4261-8FBB-4F43ACFF5B5A}"/>
  </hyperlinks>
  <pageMargins left="0.7" right="0.7" top="0.75" bottom="0.75" header="0.3" footer="0.3"/>
  <pageSetup orientation="portrait" r:id="rId4"/>
  <ignoredErrors>
    <ignoredError sqref="A37:B37" calculatedColumn="1"/>
  </ignoredErrors>
  <legacy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IFRS 9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9 example: illustration of application of amortised cost and effective interest method</dc:title>
  <dc:creator>MM</dc:creator>
  <cp:lastModifiedBy>Marek Muc</cp:lastModifiedBy>
  <dcterms:created xsi:type="dcterms:W3CDTF">2018-10-12T15:31:45Z</dcterms:created>
  <dcterms:modified xsi:type="dcterms:W3CDTF">2023-08-23T12:06:17Z</dcterms:modified>
</cp:coreProperties>
</file>